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tmain\UserData\sharris\Desktop\"/>
    </mc:Choice>
  </mc:AlternateContent>
  <xr:revisionPtr revIDLastSave="0" documentId="8_{789C5AD6-28A4-4E8A-9FEA-B226B777298E}" xr6:coauthVersionLast="46" xr6:coauthVersionMax="46" xr10:uidLastSave="{00000000-0000-0000-0000-000000000000}"/>
  <workbookProtection workbookAlgorithmName="SHA-512" workbookHashValue="AzCFP4CLgcO5Q6NIN9FWr5kQNDnOAkK+X7QlMDHQFI3Xc821UHMbddnKIkux2pS6G29QDBwXYlWuPakG+DjACw==" workbookSaltValue="3vDPcYW9n+UWHsPe98qtSw==" workbookSpinCount="100000" lockStructure="1"/>
  <bookViews>
    <workbookView xWindow="-120" yWindow="-120" windowWidth="29040" windowHeight="15840" xr2:uid="{F02A20EF-12D2-4C90-B71D-1C263B1167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4" i="1" l="1"/>
  <c r="M12" i="1"/>
  <c r="M10" i="1"/>
  <c r="M14" i="1"/>
  <c r="H19" i="1" s="1"/>
  <c r="M21" i="1" l="1"/>
  <c r="M19" i="1"/>
  <c r="P11" i="1"/>
  <c r="P13" i="1"/>
  <c r="P16" i="1" s="1"/>
  <c r="D23" i="1" s="1"/>
</calcChain>
</file>

<file path=xl/sharedStrings.xml><?xml version="1.0" encoding="utf-8"?>
<sst xmlns="http://schemas.openxmlformats.org/spreadsheetml/2006/main" count="24" uniqueCount="23">
  <si>
    <t>Loan Amount</t>
  </si>
  <si>
    <t>Term (yrs)</t>
  </si>
  <si>
    <t>Interest Rate (%)</t>
  </si>
  <si>
    <t>Year</t>
  </si>
  <si>
    <t>Monthly Payment</t>
  </si>
  <si>
    <t>Payment</t>
  </si>
  <si>
    <t xml:space="preserve">Total buy down fee for this loan is </t>
  </si>
  <si>
    <t xml:space="preserve">Total seller credits </t>
  </si>
  <si>
    <t>3+</t>
  </si>
  <si>
    <t>2/1 BUYDOWN</t>
  </si>
  <si>
    <t>Third Party Contributions towards BuyDown Fee (% of Loan Amount)</t>
  </si>
  <si>
    <t>Qualifying Payment</t>
  </si>
  <si>
    <t>Payment Saving Per Month</t>
  </si>
  <si>
    <t>Step 1</t>
  </si>
  <si>
    <t>Enter Loan Amount</t>
  </si>
  <si>
    <t>Step 2</t>
  </si>
  <si>
    <t>Enter term (yrs)</t>
  </si>
  <si>
    <t>Step 3</t>
  </si>
  <si>
    <t>Enter Note rate on loan</t>
  </si>
  <si>
    <t>Step 4</t>
  </si>
  <si>
    <t>Step 5</t>
  </si>
  <si>
    <t>Review total Buydown Fee</t>
  </si>
  <si>
    <t xml:space="preserve">Confirm amount of 3rd party seller credits.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</si>
</sst>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8" fontId="0" fillId="0" borderId="0" xfId="0" applyNumberFormat="1"/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7" xfId="0" applyFill="1" applyBorder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6" fontId="6" fillId="2" borderId="0" xfId="0" applyNumberFormat="1" applyFont="1" applyFill="1" applyAlignment="1" applyProtection="1">
      <alignment horizontal="left"/>
      <protection hidden="1"/>
    </xf>
    <xf numFmtId="6" fontId="4" fillId="2" borderId="0" xfId="0" applyNumberFormat="1" applyFont="1" applyFill="1" applyAlignment="1" applyProtection="1">
      <alignment horizontal="left"/>
      <protection hidden="1"/>
    </xf>
    <xf numFmtId="164" fontId="3" fillId="2" borderId="0" xfId="0" applyNumberFormat="1" applyFont="1" applyFill="1" applyProtection="1">
      <protection hidden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10" fontId="0" fillId="3" borderId="1" xfId="2" applyNumberFormat="1" applyFont="1" applyFill="1" applyBorder="1" applyAlignment="1" applyProtection="1">
      <alignment horizontal="center" vertical="center"/>
      <protection locked="0" hidden="1"/>
    </xf>
    <xf numFmtId="10" fontId="0" fillId="3" borderId="2" xfId="2" applyNumberFormat="1" applyFont="1" applyFill="1" applyBorder="1" applyAlignment="1" applyProtection="1">
      <alignment horizontal="center" vertical="center"/>
      <protection locked="0" hidden="1"/>
    </xf>
    <xf numFmtId="10" fontId="0" fillId="3" borderId="3" xfId="2" applyNumberFormat="1" applyFont="1" applyFill="1" applyBorder="1" applyAlignment="1" applyProtection="1">
      <alignment horizontal="center" vertical="center"/>
      <protection locked="0" hidden="1"/>
    </xf>
    <xf numFmtId="10" fontId="0" fillId="3" borderId="4" xfId="2" applyNumberFormat="1" applyFont="1" applyFill="1" applyBorder="1" applyAlignment="1" applyProtection="1">
      <alignment horizontal="center" vertical="center"/>
      <protection locked="0" hidden="1"/>
    </xf>
    <xf numFmtId="10" fontId="0" fillId="3" borderId="5" xfId="2" applyNumberFormat="1" applyFont="1" applyFill="1" applyBorder="1" applyAlignment="1" applyProtection="1">
      <alignment horizontal="center" vertical="center"/>
      <protection locked="0" hidden="1"/>
    </xf>
    <xf numFmtId="10" fontId="0" fillId="3" borderId="6" xfId="2" applyNumberFormat="1" applyFont="1" applyFill="1" applyBorder="1" applyAlignment="1" applyProtection="1">
      <alignment horizontal="center" vertical="center"/>
      <protection locked="0"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164" fontId="0" fillId="3" borderId="1" xfId="1" applyNumberFormat="1" applyFont="1" applyFill="1" applyBorder="1" applyAlignment="1" applyProtection="1">
      <alignment horizontal="center" vertical="center"/>
      <protection locked="0" hidden="1"/>
    </xf>
    <xf numFmtId="164" fontId="0" fillId="3" borderId="2" xfId="1" applyNumberFormat="1" applyFont="1" applyFill="1" applyBorder="1" applyAlignment="1" applyProtection="1">
      <alignment horizontal="center" vertical="center"/>
      <protection locked="0" hidden="1"/>
    </xf>
    <xf numFmtId="164" fontId="0" fillId="3" borderId="3" xfId="1" applyNumberFormat="1" applyFont="1" applyFill="1" applyBorder="1" applyAlignment="1" applyProtection="1">
      <alignment horizontal="center" vertical="center"/>
      <protection locked="0" hidden="1"/>
    </xf>
    <xf numFmtId="164" fontId="0" fillId="3" borderId="4" xfId="1" applyNumberFormat="1" applyFont="1" applyFill="1" applyBorder="1" applyAlignment="1" applyProtection="1">
      <alignment horizontal="center" vertical="center"/>
      <protection locked="0" hidden="1"/>
    </xf>
    <xf numFmtId="164" fontId="0" fillId="3" borderId="5" xfId="1" applyNumberFormat="1" applyFont="1" applyFill="1" applyBorder="1" applyAlignment="1" applyProtection="1">
      <alignment horizontal="center" vertical="center"/>
      <protection locked="0" hidden="1"/>
    </xf>
    <xf numFmtId="164" fontId="0" fillId="3" borderId="6" xfId="1" applyNumberFormat="1" applyFont="1" applyFill="1" applyBorder="1" applyAlignment="1" applyProtection="1">
      <alignment horizontal="center" vertical="center"/>
      <protection locked="0" hidden="1"/>
    </xf>
    <xf numFmtId="0" fontId="0" fillId="3" borderId="1" xfId="0" applyFill="1" applyBorder="1" applyAlignment="1" applyProtection="1">
      <alignment horizontal="center" vertical="center"/>
      <protection locked="0" hidden="1"/>
    </xf>
    <xf numFmtId="0" fontId="0" fillId="3" borderId="3" xfId="0" applyFill="1" applyBorder="1" applyAlignment="1" applyProtection="1">
      <alignment horizontal="center" vertical="center"/>
      <protection locked="0" hidden="1"/>
    </xf>
    <xf numFmtId="0" fontId="0" fillId="3" borderId="4" xfId="0" applyFill="1" applyBorder="1" applyAlignment="1" applyProtection="1">
      <alignment horizontal="center" vertical="center"/>
      <protection locked="0" hidden="1"/>
    </xf>
    <xf numFmtId="0" fontId="0" fillId="3" borderId="6" xfId="0" applyFill="1" applyBorder="1" applyAlignment="1" applyProtection="1">
      <alignment horizontal="center" vertical="center"/>
      <protection locked="0" hidden="1"/>
    </xf>
    <xf numFmtId="8" fontId="0" fillId="2" borderId="2" xfId="0" applyNumberFormat="1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9" fontId="0" fillId="0" borderId="0" xfId="2" applyFont="1" applyAlignment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0" fontId="2" fillId="4" borderId="4" xfId="0" applyFont="1" applyFill="1" applyBorder="1" applyAlignment="1" applyProtection="1">
      <alignment horizontal="center" vertical="center"/>
      <protection hidden="1"/>
    </xf>
    <xf numFmtId="0" fontId="2" fillId="4" borderId="5" xfId="0" applyFont="1" applyFill="1" applyBorder="1" applyAlignment="1" applyProtection="1">
      <alignment horizontal="center" vertical="center"/>
      <protection hidden="1"/>
    </xf>
    <xf numFmtId="0" fontId="2" fillId="4" borderId="6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8" fontId="5" fillId="2" borderId="0" xfId="0" applyNumberFormat="1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8" fontId="0" fillId="2" borderId="0" xfId="0" applyNumberFormat="1" applyFill="1" applyAlignment="1" applyProtection="1">
      <alignment horizontal="center"/>
      <protection hidden="1"/>
    </xf>
    <xf numFmtId="8" fontId="0" fillId="2" borderId="2" xfId="0" applyNumberFormat="1" applyFill="1" applyBorder="1" applyAlignment="1" applyProtection="1">
      <alignment horizontal="center" vertical="center"/>
      <protection hidden="1"/>
    </xf>
    <xf numFmtId="8" fontId="0" fillId="2" borderId="0" xfId="0" applyNumberFormat="1" applyFill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2" borderId="0" xfId="0" applyFill="1" applyAlignment="1" applyProtection="1">
      <alignment horizontal="left" wrapText="1"/>
      <protection hidden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9525</xdr:rowOff>
    </xdr:from>
    <xdr:to>
      <xdr:col>3</xdr:col>
      <xdr:colOff>638175</xdr:colOff>
      <xdr:row>4</xdr:row>
      <xdr:rowOff>142776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0ADB31-81CF-4166-A735-87C0DF56D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00025"/>
          <a:ext cx="2667000" cy="704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A1743-7E65-4787-9C86-B76A4B90327D}">
  <dimension ref="A2:S31"/>
  <sheetViews>
    <sheetView showGridLines="0" tabSelected="1" workbookViewId="0">
      <selection activeCell="I30" sqref="I30"/>
    </sheetView>
  </sheetViews>
  <sheetFormatPr defaultRowHeight="15" x14ac:dyDescent="0.25"/>
  <cols>
    <col min="1" max="1" width="13.140625" customWidth="1"/>
    <col min="3" max="3" width="9.7109375" customWidth="1"/>
    <col min="4" max="4" width="15" customWidth="1"/>
    <col min="10" max="10" width="13.28515625" customWidth="1"/>
    <col min="11" max="11" width="1" customWidth="1"/>
    <col min="13" max="13" width="17.42578125" customWidth="1"/>
    <col min="14" max="14" width="14" customWidth="1"/>
    <col min="16" max="16" width="9.28515625" hidden="1" customWidth="1"/>
    <col min="17" max="19" width="0" hidden="1" customWidth="1"/>
  </cols>
  <sheetData>
    <row r="2" spans="1:19" x14ac:dyDescent="0.2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/>
    </row>
    <row r="3" spans="1:19" x14ac:dyDescent="0.25">
      <c r="A3" s="16"/>
      <c r="O3" s="17"/>
    </row>
    <row r="4" spans="1:19" x14ac:dyDescent="0.25">
      <c r="A4" s="16"/>
      <c r="O4" s="17"/>
    </row>
    <row r="5" spans="1:19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</row>
    <row r="6" spans="1:19" x14ac:dyDescent="0.25">
      <c r="A6" s="44" t="s">
        <v>9</v>
      </c>
      <c r="B6" s="45"/>
      <c r="C6" s="4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9" x14ac:dyDescent="0.25">
      <c r="A7" s="47"/>
      <c r="B7" s="48"/>
      <c r="C7" s="4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9" x14ac:dyDescent="0.25">
      <c r="A9" s="30" t="s">
        <v>0</v>
      </c>
      <c r="B9" s="30"/>
      <c r="C9" s="30"/>
      <c r="D9" s="2"/>
      <c r="E9" s="30" t="s">
        <v>1</v>
      </c>
      <c r="F9" s="30"/>
      <c r="G9" s="2"/>
      <c r="H9" s="30" t="s">
        <v>2</v>
      </c>
      <c r="I9" s="30"/>
      <c r="J9" s="2"/>
      <c r="K9" s="2"/>
      <c r="L9" s="4" t="s">
        <v>3</v>
      </c>
      <c r="M9" s="53" t="s">
        <v>4</v>
      </c>
      <c r="N9" s="53"/>
      <c r="O9" s="4"/>
      <c r="Q9" s="57" t="s">
        <v>5</v>
      </c>
      <c r="R9" s="57"/>
    </row>
    <row r="10" spans="1:19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7">
        <v>1</v>
      </c>
      <c r="M10" s="55">
        <f>PMT(($H11-S10)/12,$E11*12,-$A11)</f>
        <v>4026.1621725910431</v>
      </c>
      <c r="N10" s="27"/>
      <c r="O10" s="5"/>
      <c r="S10" s="43">
        <v>0.02</v>
      </c>
    </row>
    <row r="11" spans="1:19" x14ac:dyDescent="0.25">
      <c r="A11" s="31">
        <v>750000</v>
      </c>
      <c r="B11" s="32"/>
      <c r="C11" s="33"/>
      <c r="D11" s="2"/>
      <c r="E11" s="37">
        <v>30</v>
      </c>
      <c r="F11" s="38"/>
      <c r="G11" s="2"/>
      <c r="H11" s="21">
        <v>7.0000000000000007E-2</v>
      </c>
      <c r="I11" s="23"/>
      <c r="J11" s="6"/>
      <c r="K11" s="2"/>
      <c r="L11" s="28"/>
      <c r="M11" s="28"/>
      <c r="N11" s="28"/>
      <c r="O11" s="5"/>
      <c r="P11" s="1">
        <f>(M14-M10)*12</f>
        <v>11563.278495033972</v>
      </c>
      <c r="S11" s="43"/>
    </row>
    <row r="12" spans="1:19" x14ac:dyDescent="0.25">
      <c r="A12" s="34"/>
      <c r="B12" s="35"/>
      <c r="C12" s="36"/>
      <c r="D12" s="2"/>
      <c r="E12" s="39"/>
      <c r="F12" s="40"/>
      <c r="G12" s="2"/>
      <c r="H12" s="24"/>
      <c r="I12" s="26"/>
      <c r="J12" s="6"/>
      <c r="K12" s="2"/>
      <c r="L12" s="27">
        <v>2</v>
      </c>
      <c r="M12" s="56">
        <f>PMT(($H11-S12)/12,$E11*12,-$A11)</f>
        <v>4496.6289386456428</v>
      </c>
      <c r="N12" s="29"/>
      <c r="O12" s="5"/>
      <c r="S12" s="43">
        <v>0.01</v>
      </c>
    </row>
    <row r="13" spans="1:19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8"/>
      <c r="M13" s="29"/>
      <c r="N13" s="29"/>
      <c r="O13" s="5"/>
      <c r="P13" s="1">
        <f>(M14-M12)*12</f>
        <v>5917.6773023787755</v>
      </c>
      <c r="S13" s="43"/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7" t="s">
        <v>8</v>
      </c>
      <c r="M14" s="55">
        <f>PMT($H11/12,$E11*12,-$A11)</f>
        <v>4989.7687138438741</v>
      </c>
      <c r="N14" s="27"/>
      <c r="O14" s="5"/>
    </row>
    <row r="15" spans="1:19" x14ac:dyDescent="0.25">
      <c r="A15" s="58" t="s">
        <v>10</v>
      </c>
      <c r="B15" s="58"/>
      <c r="C15" s="58"/>
      <c r="D15" s="58"/>
      <c r="E15" s="2"/>
      <c r="F15" s="2"/>
      <c r="G15" s="2"/>
      <c r="H15" s="2"/>
      <c r="I15" s="2"/>
      <c r="J15" s="2"/>
      <c r="K15" s="2"/>
      <c r="L15" s="29"/>
      <c r="M15" s="29"/>
      <c r="N15" s="29"/>
      <c r="O15" s="5"/>
    </row>
    <row r="16" spans="1:19" x14ac:dyDescent="0.25">
      <c r="A16" s="58"/>
      <c r="B16" s="58"/>
      <c r="C16" s="58"/>
      <c r="D16" s="58"/>
      <c r="E16" s="2"/>
      <c r="F16" s="2"/>
      <c r="G16" s="2"/>
      <c r="H16" s="2"/>
      <c r="I16" s="2"/>
      <c r="J16" s="2"/>
      <c r="K16" s="2"/>
      <c r="L16" s="7"/>
      <c r="M16" s="2"/>
      <c r="N16" s="2"/>
      <c r="O16" s="2"/>
      <c r="P16" s="1">
        <f>SUM(P11:P15)</f>
        <v>17480.955797412746</v>
      </c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7"/>
      <c r="M17" s="2"/>
      <c r="N17" s="2"/>
      <c r="O17" s="2"/>
    </row>
    <row r="18" spans="1:15" x14ac:dyDescent="0.25">
      <c r="A18" s="21">
        <v>0.02</v>
      </c>
      <c r="B18" s="22"/>
      <c r="C18" s="22"/>
      <c r="D18" s="23"/>
      <c r="E18" s="2"/>
      <c r="F18" s="2"/>
      <c r="G18" s="2"/>
      <c r="H18" s="50" t="s">
        <v>11</v>
      </c>
      <c r="I18" s="50"/>
      <c r="J18" s="2"/>
      <c r="K18" s="2"/>
      <c r="L18" s="8" t="s">
        <v>3</v>
      </c>
      <c r="M18" s="53" t="s">
        <v>12</v>
      </c>
      <c r="N18" s="53"/>
      <c r="O18" s="2"/>
    </row>
    <row r="19" spans="1:15" x14ac:dyDescent="0.25">
      <c r="A19" s="24"/>
      <c r="B19" s="25"/>
      <c r="C19" s="25"/>
      <c r="D19" s="26"/>
      <c r="E19" s="2"/>
      <c r="F19" s="2"/>
      <c r="G19" s="2"/>
      <c r="H19" s="51">
        <f>M14</f>
        <v>4989.7687138438741</v>
      </c>
      <c r="I19" s="52"/>
      <c r="J19" s="2"/>
      <c r="K19" s="2"/>
      <c r="L19" s="29">
        <v>1</v>
      </c>
      <c r="M19" s="54">
        <f>(M14-M10)</f>
        <v>963.60654125283099</v>
      </c>
      <c r="N19" s="30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52"/>
      <c r="I20" s="52"/>
      <c r="J20" s="2"/>
      <c r="K20" s="2"/>
      <c r="L20" s="28"/>
      <c r="M20" s="30"/>
      <c r="N20" s="30"/>
      <c r="O20" s="2"/>
    </row>
    <row r="21" spans="1:15" ht="15.75" x14ac:dyDescent="0.25">
      <c r="A21" s="9"/>
      <c r="B21" s="9"/>
      <c r="C21" s="9"/>
      <c r="D21" s="10"/>
      <c r="E21" s="2"/>
      <c r="F21" s="2"/>
      <c r="G21" s="2"/>
      <c r="H21" s="2"/>
      <c r="I21" s="2"/>
      <c r="J21" s="2"/>
      <c r="K21" s="2"/>
      <c r="L21" s="29">
        <v>2</v>
      </c>
      <c r="M21" s="41">
        <f>M14-M12</f>
        <v>493.13977519823129</v>
      </c>
      <c r="N21" s="42"/>
      <c r="O21" s="2"/>
    </row>
    <row r="22" spans="1:15" ht="15.75" x14ac:dyDescent="0.25">
      <c r="A22" s="9"/>
      <c r="B22" s="9"/>
      <c r="C22" s="9"/>
      <c r="D22" s="10"/>
      <c r="E22" s="2"/>
      <c r="F22" s="2"/>
      <c r="G22" s="2"/>
      <c r="H22" s="2"/>
      <c r="I22" s="2"/>
      <c r="J22" s="2"/>
      <c r="K22" s="3"/>
      <c r="L22" s="29"/>
      <c r="M22" s="30"/>
      <c r="N22" s="30"/>
      <c r="O22" s="2"/>
    </row>
    <row r="23" spans="1:15" ht="23.25" x14ac:dyDescent="0.35">
      <c r="A23" s="2" t="s">
        <v>6</v>
      </c>
      <c r="B23" s="2"/>
      <c r="C23" s="2"/>
      <c r="D23" s="11">
        <f>P16</f>
        <v>17480.955797412746</v>
      </c>
      <c r="E23" s="2"/>
      <c r="F23" s="2"/>
      <c r="G23" s="2"/>
      <c r="H23" s="2"/>
      <c r="I23" s="2"/>
      <c r="J23" s="2"/>
      <c r="K23" s="3"/>
      <c r="L23" s="3"/>
      <c r="M23" s="2"/>
      <c r="N23" s="2"/>
      <c r="O23" s="2"/>
    </row>
    <row r="24" spans="1:15" x14ac:dyDescent="0.25">
      <c r="A24" s="12">
        <f>A18*A11</f>
        <v>15000</v>
      </c>
      <c r="B24" s="2" t="s">
        <v>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7" spans="1:15" x14ac:dyDescent="0.25">
      <c r="A27" t="s">
        <v>13</v>
      </c>
      <c r="B27" t="s">
        <v>14</v>
      </c>
    </row>
    <row r="28" spans="1:15" x14ac:dyDescent="0.25">
      <c r="A28" t="s">
        <v>15</v>
      </c>
      <c r="B28" t="s">
        <v>16</v>
      </c>
    </row>
    <row r="29" spans="1:15" x14ac:dyDescent="0.25">
      <c r="A29" t="s">
        <v>17</v>
      </c>
      <c r="B29" t="s">
        <v>18</v>
      </c>
    </row>
    <row r="30" spans="1:15" x14ac:dyDescent="0.25">
      <c r="A30" t="s">
        <v>19</v>
      </c>
      <c r="B30" t="s">
        <v>21</v>
      </c>
    </row>
    <row r="31" spans="1:15" x14ac:dyDescent="0.25">
      <c r="A31" t="s">
        <v>20</v>
      </c>
      <c r="B31" t="s">
        <v>22</v>
      </c>
    </row>
  </sheetData>
  <sheetProtection algorithmName="SHA-512" hashValue="Wj0QDMy472nj6MJDu/h0kjqSz8re7S7mIxTj7Jh3OwpQ19aBPSvTu1dhtjzEgl3KfJg5Ru6JnYVZYqnbtB1bLg==" saltValue="hrXqyEnFY2SqcbOFGf5PEg==" spinCount="100000" sheet="1" objects="1" scenarios="1"/>
  <mergeCells count="26">
    <mergeCell ref="L21:L22"/>
    <mergeCell ref="M21:N22"/>
    <mergeCell ref="S10:S11"/>
    <mergeCell ref="S12:S13"/>
    <mergeCell ref="A6:C7"/>
    <mergeCell ref="H18:I18"/>
    <mergeCell ref="H19:I20"/>
    <mergeCell ref="M18:N18"/>
    <mergeCell ref="M19:N20"/>
    <mergeCell ref="L19:L20"/>
    <mergeCell ref="M9:N9"/>
    <mergeCell ref="M10:N11"/>
    <mergeCell ref="M12:N13"/>
    <mergeCell ref="M14:N15"/>
    <mergeCell ref="Q9:R9"/>
    <mergeCell ref="A15:D16"/>
    <mergeCell ref="A18:D19"/>
    <mergeCell ref="L10:L11"/>
    <mergeCell ref="L12:L13"/>
    <mergeCell ref="L14:L15"/>
    <mergeCell ref="A9:C9"/>
    <mergeCell ref="A11:C12"/>
    <mergeCell ref="E9:F9"/>
    <mergeCell ref="E11:F12"/>
    <mergeCell ref="H9:I9"/>
    <mergeCell ref="H11:I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Harris</dc:creator>
  <cp:lastModifiedBy>Shane Harris</cp:lastModifiedBy>
  <dcterms:created xsi:type="dcterms:W3CDTF">2022-12-09T18:21:00Z</dcterms:created>
  <dcterms:modified xsi:type="dcterms:W3CDTF">2022-12-13T19:56:09Z</dcterms:modified>
</cp:coreProperties>
</file>